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016930c13ffe25d/Desktop/GBPC/Agendas and Minutes/April 2026 - March 2027/8th October 2026/Supporting Info/"/>
    </mc:Choice>
  </mc:AlternateContent>
  <xr:revisionPtr revIDLastSave="0" documentId="8_{412C3292-786E-4034-A5CE-FF3CD2107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 Plan" sheetId="1" r:id="rId1"/>
    <sheet name="Dashboard" sheetId="2" r:id="rId2"/>
    <sheet name="How to Use" sheetId="3" r:id="rId3"/>
  </sheets>
  <definedNames>
    <definedName name="_xlnm._FilterDatabase" localSheetId="0" hidden="1">'Action Plan'!$A$3:$J$33</definedName>
    <definedName name="_xlnm.Print_Titles" localSheetId="0">'Action Plan'!$1:$3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<sst xmlns="http://schemas.openxmlformats.org/spreadsheetml/2006/main" count="280" uniqueCount="157">
  <si>
    <t>Great Blakenham Parish Council — Internal Audit Action Plan</t>
  </si>
  <si>
    <t>Internal Audit Report for the period ending 31 March 2026 | Prepared from the auditor's recommendations and comments</t>
  </si>
  <si>
    <t>ID</t>
  </si>
  <si>
    <t>Area</t>
  </si>
  <si>
    <t>Priority</t>
  </si>
  <si>
    <t>Action / Recommendation</t>
  </si>
  <si>
    <t>Lead</t>
  </si>
  <si>
    <t>Owner / Approval</t>
  </si>
  <si>
    <t>Status</t>
  </si>
  <si>
    <t>Date Completed</t>
  </si>
  <si>
    <t>Target / Frequency</t>
  </si>
  <si>
    <t>Audit Reference</t>
  </si>
  <si>
    <t>Standing Orders</t>
  </si>
  <si>
    <t>High</t>
  </si>
  <si>
    <t>Remove/complete all round and square brackets and tailor the NALC model Standing Orders to the Council.</t>
  </si>
  <si>
    <t>Clerk / Full Council</t>
  </si>
  <si>
    <t>Full Council</t>
  </si>
  <si>
    <t>Open</t>
  </si>
  <si>
    <t>Before next review/meeting cycle</t>
  </si>
  <si>
    <t>L68-L84</t>
  </si>
  <si>
    <t>Financial Regulations</t>
  </si>
  <si>
    <t>Remove remaining square brackets and adapt the Financial Regulations to the Council.</t>
  </si>
  <si>
    <t>L85-L105</t>
  </si>
  <si>
    <t>Budgetary controls</t>
  </si>
  <si>
    <t>Introduce regular statements comparing budgeted and actual income/expenditure, in line with Standing Order 17c, to support virements and oversight.</t>
  </si>
  <si>
    <t>Clerk / RFO</t>
  </si>
  <si>
    <t>Quarterly</t>
  </si>
  <si>
    <t>L149-L158</t>
  </si>
  <si>
    <t>Budget setting</t>
  </si>
  <si>
    <t>Medium</t>
  </si>
  <si>
    <t>Ensure minutes clearly record the final agreed budget figure and the reasoning behind it; upload a clear budget document.</t>
  </si>
  <si>
    <t>Clerk</t>
  </si>
  <si>
    <t>Next budget-setting cycle</t>
  </si>
  <si>
    <t>L131-L143</t>
  </si>
  <si>
    <t>General reserves</t>
  </si>
  <si>
    <t>Review the purpose and level of the high general reserve and consider whether long-term projects/needs should be earmarked.</t>
  </si>
  <si>
    <t>Full Council / RFO</t>
  </si>
  <si>
    <t>Next reserves review</t>
  </si>
  <si>
    <t>L165-L184</t>
  </si>
  <si>
    <t>Reserves Policy</t>
  </si>
  <si>
    <t>Upload the reviewed Reserves Policy adopted 12 March 2026 so the website carries the current version.</t>
  </si>
  <si>
    <t>As soon as practicable</t>
  </si>
  <si>
    <t>Statutory powers</t>
  </si>
  <si>
    <t>Review powers used for expenditure and record the appropriate statutory power for relevant items.</t>
  </si>
  <si>
    <t>Ongoing / next review</t>
  </si>
  <si>
    <t>L223-L238</t>
  </si>
  <si>
    <t>VAT</t>
  </si>
  <si>
    <t>Revisit the cashbook, correctly record VAT in Rialtas, and make appropriate VAT reclaims. Year-end VAT balance identified as £685.15 still to claim.</t>
  </si>
  <si>
    <t>RFO</t>
  </si>
  <si>
    <t>L282-L301</t>
  </si>
  <si>
    <t>Donations / s137</t>
  </si>
  <si>
    <t>Review the legal power used for donations; use s137 where appropriate and clearly identify s137 expenditure in minutes and payments lists.</t>
  </si>
  <si>
    <t>Before next relevant payments/minutes</t>
  </si>
  <si>
    <t>L302-L336</t>
  </si>
  <si>
    <t>CIL</t>
  </si>
  <si>
    <t>Reconcile the CIL earmarked reserve/cashbook figures with the reported 2024/25 retained balance of £64,472.70.</t>
  </si>
  <si>
    <t>RFO / Clerk</t>
  </si>
  <si>
    <t>L375-L396</t>
  </si>
  <si>
    <t>CIL annual report</t>
  </si>
  <si>
    <t>Produce and publish the 2025/26 CIL annual report.</t>
  </si>
  <si>
    <t>Investment policy</t>
  </si>
  <si>
    <t>Future</t>
  </si>
  <si>
    <t>Consider adopting an investment policy covering objectives, investments, reporting and review, given bank balances above £100,000.</t>
  </si>
  <si>
    <t>Future agenda</t>
  </si>
  <si>
    <t>L441-L454</t>
  </si>
  <si>
    <t>Internal Control Report</t>
  </si>
  <si>
    <t>Adopt an Internal Control Report to demonstrate annual review/effectiveness of internal controls and inform the Annual Governance Statement.</t>
  </si>
  <si>
    <t>Before next AGS</t>
  </si>
  <si>
    <t>L672-L688</t>
  </si>
  <si>
    <t>Internal audit effectiveness</t>
  </si>
  <si>
    <t>Review the internal audit terms of reference and effectiveness, including the Council's understanding of internal audit's role, and evidence the review.</t>
  </si>
  <si>
    <t>L689-L700</t>
  </si>
  <si>
    <t>Asset Register / AGAR</t>
  </si>
  <si>
    <t>Review AGAR Section 2 line 9 and reconcile it to the Asset Register; line 9 should include fixed assets, long-term investments and debtor long-term loans.</t>
  </si>
  <si>
    <t>Before next AGAR</t>
  </si>
  <si>
    <t>L747-L774</t>
  </si>
  <si>
    <t>Asset Register review</t>
  </si>
  <si>
    <t>Carry out and minute an annual review of the Asset Register.</t>
  </si>
  <si>
    <t>Annually</t>
  </si>
  <si>
    <t>Publication Scheme</t>
  </si>
  <si>
    <t>Review the Publication Scheme, ensure it reflects current activities/information availability, add adoption/review dates, and keep website information current.</t>
  </si>
  <si>
    <t>As soon as practicable / annual review</t>
  </si>
  <si>
    <t>L810-L831</t>
  </si>
  <si>
    <t>GDPR</t>
  </si>
  <si>
    <t>Adopt/maintain the Privacy Policy, Subject Access Request procedure, FOI request procedure and Data Breach procedure; evidence reviews and provide appropriate training/audits.</t>
  </si>
  <si>
    <t>Clerk / Data lead</t>
  </si>
  <si>
    <t>As soon as practicable / ongoing</t>
  </si>
  <si>
    <t>L841-L890</t>
  </si>
  <si>
    <t>Transparency Code</t>
  </si>
  <si>
    <t>Consider/implement required website publication: quarterly individual expenditure over £500, Government Procurement Card transactions, invitations to tender over £5,000, contracts over £5,000; annual assets, VCSE grants and organisational chart.</t>
  </si>
  <si>
    <t>Quarterly / annually</t>
  </si>
  <si>
    <t>L891-L919</t>
  </si>
  <si>
    <t>Accessibility statement</t>
  </si>
  <si>
    <t>Publish a website accessibility statement covering non-compliance reasons, alternative access to documents, contact arrangements and review arrangements.</t>
  </si>
  <si>
    <t>L926-L947</t>
  </si>
  <si>
    <t>Accessibility testing</t>
  </si>
  <si>
    <t>Carry out and record the annual website accessibility test; previous test was November 2024.</t>
  </si>
  <si>
    <t>IT Policy</t>
  </si>
  <si>
    <t>Formally adopt a tailored IT policy and mandate authority-owned email for official Council business.</t>
  </si>
  <si>
    <t>Full Council / Clerk</t>
  </si>
  <si>
    <t>L971-L988</t>
  </si>
  <si>
    <t>Electronic backups</t>
  </si>
  <si>
    <t>Verify or establish an appropriate electronic backup arrangement and retain evidence of the arrangement/testing.</t>
  </si>
  <si>
    <t>L1160-L1163</t>
  </si>
  <si>
    <t>Previous internal audit</t>
  </si>
  <si>
    <t>Formally consider the 2024/25 Internal Audit Report at Full Council and record the consideration in the minutes.</t>
  </si>
  <si>
    <t>Clerk / Chair</t>
  </si>
  <si>
    <t>Next Full Council meeting</t>
  </si>
  <si>
    <t>L1019-L1072</t>
  </si>
  <si>
    <t>Outstanding 2024/25 recommendations</t>
  </si>
  <si>
    <t>Work through the outstanding prior recommendations: precept figure in minutes; quarterly budget monitoring; reserves; accounting statement corrections/approval; AGS Section 1 before Section 2; correct website form; correct public rights notice; direct link to District Council page.</t>
  </si>
  <si>
    <t>Clerk / RFO / Full Council</t>
  </si>
  <si>
    <t>Action tracker until complete</t>
  </si>
  <si>
    <t>L1027-L1068</t>
  </si>
  <si>
    <t>Outstanding 2023/24 recommendation</t>
  </si>
  <si>
    <t>Review high general reserves and minute the Council's intention regarding their purpose/use.</t>
  </si>
  <si>
    <t>L1069-L1072</t>
  </si>
  <si>
    <t>Minutes numbering</t>
  </si>
  <si>
    <t>Introduce consecutive page numbering for loose-leaf minutes.</t>
  </si>
  <si>
    <t>Immediately / ongoing</t>
  </si>
  <si>
    <t>L1127-L1139</t>
  </si>
  <si>
    <t>Register of Interests link</t>
  </si>
  <si>
    <t>Add a website link to the Register of Interests on the District Authority website.</t>
  </si>
  <si>
    <t>L1140-L1147</t>
  </si>
  <si>
    <t>Trust funds / AGAR</t>
  </si>
  <si>
    <t>Review AGAR Section 2 line 11 and the disclosure regarding trust funds, following the auditor's comment on the Council's trustee responsibilities.</t>
  </si>
  <si>
    <t>L1148-L1154</t>
  </si>
  <si>
    <t>Pension re-enrolment</t>
  </si>
  <si>
    <t>Ensure the Council meets the 2027 pension re-enrolment/re-declaration deadlines.</t>
  </si>
  <si>
    <t>Clerk / Payroll</t>
  </si>
  <si>
    <t>2027 deadline</t>
  </si>
  <si>
    <t>L521-L527</t>
  </si>
  <si>
    <t>Internal Audit Action Plan — Dashboard</t>
  </si>
  <si>
    <t>Total actions</t>
  </si>
  <si>
    <t>Suggested review rhythm</t>
  </si>
  <si>
    <t>High priority</t>
  </si>
  <si>
    <t>At each Full Council meeting</t>
  </si>
  <si>
    <t>Medium priority</t>
  </si>
  <si>
    <t>Review open / in-progress actions and record updates in minutes.</t>
  </si>
  <si>
    <t>In Progress</t>
  </si>
  <si>
    <t>Budget monitoring and Transparency Code publication checks.</t>
  </si>
  <si>
    <t>Complete</t>
  </si>
  <si>
    <t>Deferred</t>
  </si>
  <si>
    <t>Internal controls, internal audit effectiveness, asset register and accessibility review.</t>
  </si>
  <si>
    <t>How to use this action plan</t>
  </si>
  <si>
    <t>1</t>
  </si>
  <si>
    <t>Assign a named lead and agree the target date/frequency at Full Council.</t>
  </si>
  <si>
    <t>2</t>
  </si>
  <si>
    <t>Update Status and Date Completed as actions progress.</t>
  </si>
  <si>
    <t>3</t>
  </si>
  <si>
    <t>For each completed action, retain evidence (minutes, adopted policy, published webpage, reconciliation, report, etc.).</t>
  </si>
  <si>
    <t>4</t>
  </si>
  <si>
    <t>Use the Audit Reference column to locate the supporting recommendation/comment in the Internal Audit Report.</t>
  </si>
  <si>
    <t>5</t>
  </si>
  <si>
    <t>Keep this spreadsheet as the live action tracker and report progress to Full Council.</t>
  </si>
  <si>
    <t xml:space="preserve">Closed </t>
  </si>
  <si>
    <t>10.09.26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</si>
</sst>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1"/>
      <color rgb="FF404040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4" fillId="3" borderId="0" xfId="0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5"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workbookViewId="0">
      <pane ySplit="3" topLeftCell="A4" activePane="bottomLeft" state="frozen"/>
      <selection pane="bottomLeft" activeCell="H5" sqref="H5"/>
    </sheetView>
  </sheetViews>
  <sheetFormatPr defaultRowHeight="15" x14ac:dyDescent="0.25"/>
  <cols>
    <col min="1" max="1" width="6" customWidth="1"/>
    <col min="2" max="2" width="22" customWidth="1"/>
    <col min="3" max="3" width="11" customWidth="1"/>
    <col min="4" max="4" width="62" customWidth="1"/>
    <col min="5" max="5" width="24" customWidth="1"/>
    <col min="6" max="6" width="22" customWidth="1"/>
    <col min="7" max="7" width="14" customWidth="1"/>
    <col min="8" max="8" width="16" customWidth="1"/>
    <col min="9" max="9" width="26" customWidth="1"/>
    <col min="10" max="10" width="14" customWidth="1"/>
  </cols>
  <sheetData>
    <row r="1" spans="1:10" ht="24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2.1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0" x14ac:dyDescent="0.25">
      <c r="A4" s="2">
        <v>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155</v>
      </c>
      <c r="H4" s="3" t="s">
        <v>156</v>
      </c>
      <c r="I4" s="2" t="s">
        <v>18</v>
      </c>
      <c r="J4" s="2" t="s">
        <v>19</v>
      </c>
    </row>
    <row r="5" spans="1:10" ht="30" x14ac:dyDescent="0.25">
      <c r="A5" s="2">
        <v>2</v>
      </c>
      <c r="B5" s="2" t="s">
        <v>20</v>
      </c>
      <c r="C5" s="2" t="s">
        <v>13</v>
      </c>
      <c r="D5" s="2" t="s">
        <v>21</v>
      </c>
      <c r="E5" s="2" t="s">
        <v>15</v>
      </c>
      <c r="F5" s="2" t="s">
        <v>16</v>
      </c>
      <c r="G5" s="2" t="s">
        <v>17</v>
      </c>
      <c r="H5" s="3"/>
      <c r="I5" s="2" t="s">
        <v>18</v>
      </c>
      <c r="J5" s="2" t="s">
        <v>22</v>
      </c>
    </row>
    <row r="6" spans="1:10" ht="45" x14ac:dyDescent="0.25">
      <c r="A6" s="2">
        <v>3</v>
      </c>
      <c r="B6" s="2" t="s">
        <v>23</v>
      </c>
      <c r="C6" s="2" t="s">
        <v>13</v>
      </c>
      <c r="D6" s="2" t="s">
        <v>24</v>
      </c>
      <c r="E6" s="2" t="s">
        <v>25</v>
      </c>
      <c r="F6" s="2" t="s">
        <v>16</v>
      </c>
      <c r="G6" s="2" t="s">
        <v>17</v>
      </c>
      <c r="H6" s="3"/>
      <c r="I6" s="2" t="s">
        <v>26</v>
      </c>
      <c r="J6" s="2" t="s">
        <v>27</v>
      </c>
    </row>
    <row r="7" spans="1:10" ht="30" x14ac:dyDescent="0.25">
      <c r="A7" s="2">
        <v>4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16</v>
      </c>
      <c r="G7" s="2" t="s">
        <v>17</v>
      </c>
      <c r="H7" s="3"/>
      <c r="I7" s="2" t="s">
        <v>32</v>
      </c>
      <c r="J7" s="2" t="s">
        <v>33</v>
      </c>
    </row>
    <row r="8" spans="1:10" ht="30" x14ac:dyDescent="0.25">
      <c r="A8" s="2">
        <v>5</v>
      </c>
      <c r="B8" s="2" t="s">
        <v>34</v>
      </c>
      <c r="C8" s="2" t="s">
        <v>13</v>
      </c>
      <c r="D8" s="2" t="s">
        <v>35</v>
      </c>
      <c r="E8" s="2" t="s">
        <v>36</v>
      </c>
      <c r="F8" s="2" t="s">
        <v>16</v>
      </c>
      <c r="G8" s="2" t="s">
        <v>17</v>
      </c>
      <c r="H8" s="3"/>
      <c r="I8" s="2" t="s">
        <v>37</v>
      </c>
      <c r="J8" s="2" t="s">
        <v>38</v>
      </c>
    </row>
    <row r="9" spans="1:10" ht="30" x14ac:dyDescent="0.25">
      <c r="A9" s="2">
        <v>6</v>
      </c>
      <c r="B9" s="2" t="s">
        <v>39</v>
      </c>
      <c r="C9" s="2" t="s">
        <v>29</v>
      </c>
      <c r="D9" s="2" t="s">
        <v>40</v>
      </c>
      <c r="E9" s="2" t="s">
        <v>31</v>
      </c>
      <c r="F9" s="2" t="s">
        <v>16</v>
      </c>
      <c r="G9" s="2" t="s">
        <v>17</v>
      </c>
      <c r="H9" s="3"/>
      <c r="I9" s="2" t="s">
        <v>41</v>
      </c>
      <c r="J9" s="2" t="s">
        <v>38</v>
      </c>
    </row>
    <row r="10" spans="1:10" ht="30" x14ac:dyDescent="0.25">
      <c r="A10" s="2">
        <v>7</v>
      </c>
      <c r="B10" s="2" t="s">
        <v>42</v>
      </c>
      <c r="C10" s="2" t="s">
        <v>29</v>
      </c>
      <c r="D10" s="2" t="s">
        <v>43</v>
      </c>
      <c r="E10" s="2" t="s">
        <v>25</v>
      </c>
      <c r="F10" s="2" t="s">
        <v>16</v>
      </c>
      <c r="G10" s="2" t="s">
        <v>17</v>
      </c>
      <c r="H10" s="3"/>
      <c r="I10" s="2" t="s">
        <v>44</v>
      </c>
      <c r="J10" s="2" t="s">
        <v>45</v>
      </c>
    </row>
    <row r="11" spans="1:10" ht="45" x14ac:dyDescent="0.25">
      <c r="A11" s="2">
        <v>8</v>
      </c>
      <c r="B11" s="2" t="s">
        <v>46</v>
      </c>
      <c r="C11" s="2" t="s">
        <v>13</v>
      </c>
      <c r="D11" s="2" t="s">
        <v>47</v>
      </c>
      <c r="E11" s="2" t="s">
        <v>48</v>
      </c>
      <c r="F11" s="2" t="s">
        <v>16</v>
      </c>
      <c r="G11" s="2" t="s">
        <v>17</v>
      </c>
      <c r="H11" s="3"/>
      <c r="I11" s="2" t="s">
        <v>41</v>
      </c>
      <c r="J11" s="2" t="s">
        <v>49</v>
      </c>
    </row>
    <row r="12" spans="1:10" ht="45" x14ac:dyDescent="0.25">
      <c r="A12" s="2">
        <v>9</v>
      </c>
      <c r="B12" s="2" t="s">
        <v>50</v>
      </c>
      <c r="C12" s="2" t="s">
        <v>13</v>
      </c>
      <c r="D12" s="2" t="s">
        <v>51</v>
      </c>
      <c r="E12" s="2" t="s">
        <v>25</v>
      </c>
      <c r="F12" s="2" t="s">
        <v>16</v>
      </c>
      <c r="G12" s="2" t="s">
        <v>17</v>
      </c>
      <c r="H12" s="3"/>
      <c r="I12" s="2" t="s">
        <v>52</v>
      </c>
      <c r="J12" s="2" t="s">
        <v>53</v>
      </c>
    </row>
    <row r="13" spans="1:10" ht="30" x14ac:dyDescent="0.25">
      <c r="A13" s="2">
        <v>10</v>
      </c>
      <c r="B13" s="2" t="s">
        <v>54</v>
      </c>
      <c r="C13" s="2" t="s">
        <v>13</v>
      </c>
      <c r="D13" s="2" t="s">
        <v>55</v>
      </c>
      <c r="E13" s="2" t="s">
        <v>56</v>
      </c>
      <c r="F13" s="2" t="s">
        <v>16</v>
      </c>
      <c r="G13" s="2" t="s">
        <v>17</v>
      </c>
      <c r="H13" s="3"/>
      <c r="I13" s="2" t="s">
        <v>41</v>
      </c>
      <c r="J13" s="2" t="s">
        <v>57</v>
      </c>
    </row>
    <row r="14" spans="1:10" x14ac:dyDescent="0.25">
      <c r="A14" s="2">
        <v>11</v>
      </c>
      <c r="B14" s="2" t="s">
        <v>58</v>
      </c>
      <c r="C14" s="2" t="s">
        <v>13</v>
      </c>
      <c r="D14" s="2" t="s">
        <v>59</v>
      </c>
      <c r="E14" s="2" t="s">
        <v>25</v>
      </c>
      <c r="F14" s="2" t="s">
        <v>16</v>
      </c>
      <c r="G14" s="2" t="s">
        <v>17</v>
      </c>
      <c r="H14" s="3"/>
      <c r="I14" s="2" t="s">
        <v>41</v>
      </c>
      <c r="J14" s="2" t="s">
        <v>57</v>
      </c>
    </row>
    <row r="15" spans="1:10" ht="45" x14ac:dyDescent="0.25">
      <c r="A15" s="2">
        <v>12</v>
      </c>
      <c r="B15" s="2" t="s">
        <v>60</v>
      </c>
      <c r="C15" s="2" t="s">
        <v>61</v>
      </c>
      <c r="D15" s="2" t="s">
        <v>62</v>
      </c>
      <c r="E15" s="2" t="s">
        <v>36</v>
      </c>
      <c r="F15" s="2" t="s">
        <v>16</v>
      </c>
      <c r="G15" s="2" t="s">
        <v>17</v>
      </c>
      <c r="H15" s="3"/>
      <c r="I15" s="2" t="s">
        <v>63</v>
      </c>
      <c r="J15" s="2" t="s">
        <v>64</v>
      </c>
    </row>
    <row r="16" spans="1:10" ht="45" x14ac:dyDescent="0.25">
      <c r="A16" s="2">
        <v>13</v>
      </c>
      <c r="B16" s="2" t="s">
        <v>65</v>
      </c>
      <c r="C16" s="2" t="s">
        <v>13</v>
      </c>
      <c r="D16" s="2" t="s">
        <v>66</v>
      </c>
      <c r="E16" s="2" t="s">
        <v>15</v>
      </c>
      <c r="F16" s="2" t="s">
        <v>16</v>
      </c>
      <c r="G16" s="2" t="s">
        <v>17</v>
      </c>
      <c r="H16" s="3"/>
      <c r="I16" s="2" t="s">
        <v>67</v>
      </c>
      <c r="J16" s="2" t="s">
        <v>68</v>
      </c>
    </row>
    <row r="17" spans="1:10" ht="45" x14ac:dyDescent="0.25">
      <c r="A17" s="2">
        <v>14</v>
      </c>
      <c r="B17" s="2" t="s">
        <v>69</v>
      </c>
      <c r="C17" s="2" t="s">
        <v>13</v>
      </c>
      <c r="D17" s="2" t="s">
        <v>70</v>
      </c>
      <c r="E17" s="2" t="s">
        <v>16</v>
      </c>
      <c r="F17" s="2" t="s">
        <v>16</v>
      </c>
      <c r="G17" s="2" t="s">
        <v>17</v>
      </c>
      <c r="H17" s="3"/>
      <c r="I17" s="2" t="s">
        <v>67</v>
      </c>
      <c r="J17" s="2" t="s">
        <v>71</v>
      </c>
    </row>
    <row r="18" spans="1:10" ht="45" x14ac:dyDescent="0.25">
      <c r="A18" s="2">
        <v>15</v>
      </c>
      <c r="B18" s="2" t="s">
        <v>72</v>
      </c>
      <c r="C18" s="2" t="s">
        <v>13</v>
      </c>
      <c r="D18" s="2" t="s">
        <v>73</v>
      </c>
      <c r="E18" s="2" t="s">
        <v>25</v>
      </c>
      <c r="F18" s="2" t="s">
        <v>16</v>
      </c>
      <c r="G18" s="2" t="s">
        <v>17</v>
      </c>
      <c r="H18" s="3"/>
      <c r="I18" s="2" t="s">
        <v>74</v>
      </c>
      <c r="J18" s="2" t="s">
        <v>75</v>
      </c>
    </row>
    <row r="19" spans="1:10" x14ac:dyDescent="0.25">
      <c r="A19" s="2">
        <v>16</v>
      </c>
      <c r="B19" s="2" t="s">
        <v>76</v>
      </c>
      <c r="C19" s="2" t="s">
        <v>13</v>
      </c>
      <c r="D19" s="2" t="s">
        <v>77</v>
      </c>
      <c r="E19" s="2" t="s">
        <v>25</v>
      </c>
      <c r="F19" s="2" t="s">
        <v>16</v>
      </c>
      <c r="G19" s="2" t="s">
        <v>17</v>
      </c>
      <c r="H19" s="3"/>
      <c r="I19" s="2" t="s">
        <v>78</v>
      </c>
      <c r="J19" s="2" t="s">
        <v>75</v>
      </c>
    </row>
    <row r="20" spans="1:10" ht="45" x14ac:dyDescent="0.25">
      <c r="A20" s="2">
        <v>17</v>
      </c>
      <c r="B20" s="2" t="s">
        <v>79</v>
      </c>
      <c r="C20" s="2" t="s">
        <v>13</v>
      </c>
      <c r="D20" s="2" t="s">
        <v>80</v>
      </c>
      <c r="E20" s="2" t="s">
        <v>31</v>
      </c>
      <c r="F20" s="2" t="s">
        <v>16</v>
      </c>
      <c r="G20" s="2" t="s">
        <v>17</v>
      </c>
      <c r="H20" s="3"/>
      <c r="I20" s="2" t="s">
        <v>81</v>
      </c>
      <c r="J20" s="2" t="s">
        <v>82</v>
      </c>
    </row>
    <row r="21" spans="1:10" ht="45" x14ac:dyDescent="0.25">
      <c r="A21" s="2">
        <v>18</v>
      </c>
      <c r="B21" s="2" t="s">
        <v>83</v>
      </c>
      <c r="C21" s="2" t="s">
        <v>13</v>
      </c>
      <c r="D21" s="2" t="s">
        <v>84</v>
      </c>
      <c r="E21" s="2" t="s">
        <v>85</v>
      </c>
      <c r="F21" s="2" t="s">
        <v>16</v>
      </c>
      <c r="G21" s="2" t="s">
        <v>17</v>
      </c>
      <c r="H21" s="3"/>
      <c r="I21" s="2" t="s">
        <v>86</v>
      </c>
      <c r="J21" s="2" t="s">
        <v>87</v>
      </c>
    </row>
    <row r="22" spans="1:10" ht="60" x14ac:dyDescent="0.25">
      <c r="A22" s="2">
        <v>19</v>
      </c>
      <c r="B22" s="2" t="s">
        <v>88</v>
      </c>
      <c r="C22" s="2" t="s">
        <v>13</v>
      </c>
      <c r="D22" s="2" t="s">
        <v>89</v>
      </c>
      <c r="E22" s="2" t="s">
        <v>25</v>
      </c>
      <c r="F22" s="2" t="s">
        <v>16</v>
      </c>
      <c r="G22" s="2" t="s">
        <v>17</v>
      </c>
      <c r="H22" s="3"/>
      <c r="I22" s="2" t="s">
        <v>90</v>
      </c>
      <c r="J22" s="2" t="s">
        <v>91</v>
      </c>
    </row>
    <row r="23" spans="1:10" ht="45" x14ac:dyDescent="0.25">
      <c r="A23" s="2">
        <v>20</v>
      </c>
      <c r="B23" s="2" t="s">
        <v>92</v>
      </c>
      <c r="C23" s="2" t="s">
        <v>13</v>
      </c>
      <c r="D23" s="2" t="s">
        <v>93</v>
      </c>
      <c r="E23" s="2" t="s">
        <v>31</v>
      </c>
      <c r="F23" s="2" t="s">
        <v>16</v>
      </c>
      <c r="G23" s="2" t="s">
        <v>17</v>
      </c>
      <c r="H23" s="3"/>
      <c r="I23" s="2" t="s">
        <v>41</v>
      </c>
      <c r="J23" s="2" t="s">
        <v>94</v>
      </c>
    </row>
    <row r="24" spans="1:10" ht="30" x14ac:dyDescent="0.25">
      <c r="A24" s="2">
        <v>21</v>
      </c>
      <c r="B24" s="2" t="s">
        <v>95</v>
      </c>
      <c r="C24" s="2" t="s">
        <v>13</v>
      </c>
      <c r="D24" s="2" t="s">
        <v>96</v>
      </c>
      <c r="E24" s="2" t="s">
        <v>31</v>
      </c>
      <c r="F24" s="2" t="s">
        <v>16</v>
      </c>
      <c r="G24" s="2" t="s">
        <v>17</v>
      </c>
      <c r="H24" s="3"/>
      <c r="I24" s="2" t="s">
        <v>78</v>
      </c>
      <c r="J24" s="2" t="s">
        <v>94</v>
      </c>
    </row>
    <row r="25" spans="1:10" ht="30" x14ac:dyDescent="0.25">
      <c r="A25" s="2">
        <v>22</v>
      </c>
      <c r="B25" s="2" t="s">
        <v>97</v>
      </c>
      <c r="C25" s="2" t="s">
        <v>13</v>
      </c>
      <c r="D25" s="2" t="s">
        <v>98</v>
      </c>
      <c r="E25" s="2" t="s">
        <v>99</v>
      </c>
      <c r="F25" s="2" t="s">
        <v>16</v>
      </c>
      <c r="G25" s="2" t="s">
        <v>17</v>
      </c>
      <c r="H25" s="3"/>
      <c r="I25" s="2" t="s">
        <v>41</v>
      </c>
      <c r="J25" s="2" t="s">
        <v>100</v>
      </c>
    </row>
    <row r="26" spans="1:10" ht="30" x14ac:dyDescent="0.25">
      <c r="A26" s="2">
        <v>23</v>
      </c>
      <c r="B26" s="2" t="s">
        <v>101</v>
      </c>
      <c r="C26" s="2" t="s">
        <v>13</v>
      </c>
      <c r="D26" s="2" t="s">
        <v>102</v>
      </c>
      <c r="E26" s="2" t="s">
        <v>31</v>
      </c>
      <c r="F26" s="2" t="s">
        <v>16</v>
      </c>
      <c r="G26" s="2" t="s">
        <v>17</v>
      </c>
      <c r="H26" s="3"/>
      <c r="I26" s="2" t="s">
        <v>86</v>
      </c>
      <c r="J26" s="2" t="s">
        <v>103</v>
      </c>
    </row>
    <row r="27" spans="1:10" ht="30" x14ac:dyDescent="0.25">
      <c r="A27" s="2">
        <v>24</v>
      </c>
      <c r="B27" s="2" t="s">
        <v>104</v>
      </c>
      <c r="C27" s="2" t="s">
        <v>13</v>
      </c>
      <c r="D27" s="2" t="s">
        <v>105</v>
      </c>
      <c r="E27" s="2" t="s">
        <v>106</v>
      </c>
      <c r="F27" s="2" t="s">
        <v>16</v>
      </c>
      <c r="G27" s="2" t="s">
        <v>17</v>
      </c>
      <c r="H27" s="3"/>
      <c r="I27" s="2" t="s">
        <v>107</v>
      </c>
      <c r="J27" s="2" t="s">
        <v>108</v>
      </c>
    </row>
    <row r="28" spans="1:10" ht="75" x14ac:dyDescent="0.25">
      <c r="A28" s="2">
        <v>25</v>
      </c>
      <c r="B28" s="2" t="s">
        <v>109</v>
      </c>
      <c r="C28" s="2" t="s">
        <v>13</v>
      </c>
      <c r="D28" s="2" t="s">
        <v>110</v>
      </c>
      <c r="E28" s="2" t="s">
        <v>111</v>
      </c>
      <c r="F28" s="2" t="s">
        <v>16</v>
      </c>
      <c r="G28" s="2" t="s">
        <v>17</v>
      </c>
      <c r="H28" s="3"/>
      <c r="I28" s="2" t="s">
        <v>112</v>
      </c>
      <c r="J28" s="2" t="s">
        <v>113</v>
      </c>
    </row>
    <row r="29" spans="1:10" ht="30" x14ac:dyDescent="0.25">
      <c r="A29" s="2">
        <v>26</v>
      </c>
      <c r="B29" s="2" t="s">
        <v>114</v>
      </c>
      <c r="C29" s="2" t="s">
        <v>29</v>
      </c>
      <c r="D29" s="2" t="s">
        <v>115</v>
      </c>
      <c r="E29" s="2" t="s">
        <v>16</v>
      </c>
      <c r="F29" s="2" t="s">
        <v>16</v>
      </c>
      <c r="G29" s="2" t="s">
        <v>17</v>
      </c>
      <c r="H29" s="3"/>
      <c r="I29" s="2" t="s">
        <v>37</v>
      </c>
      <c r="J29" s="2" t="s">
        <v>116</v>
      </c>
    </row>
    <row r="30" spans="1:10" x14ac:dyDescent="0.25">
      <c r="A30" s="2">
        <v>27</v>
      </c>
      <c r="B30" s="2" t="s">
        <v>117</v>
      </c>
      <c r="C30" s="2" t="s">
        <v>29</v>
      </c>
      <c r="D30" s="2" t="s">
        <v>118</v>
      </c>
      <c r="E30" s="2" t="s">
        <v>31</v>
      </c>
      <c r="F30" s="2" t="s">
        <v>16</v>
      </c>
      <c r="G30" s="2" t="s">
        <v>17</v>
      </c>
      <c r="H30" s="3"/>
      <c r="I30" s="2" t="s">
        <v>119</v>
      </c>
      <c r="J30" s="2" t="s">
        <v>120</v>
      </c>
    </row>
    <row r="31" spans="1:10" ht="30" x14ac:dyDescent="0.25">
      <c r="A31" s="2">
        <v>28</v>
      </c>
      <c r="B31" s="2" t="s">
        <v>121</v>
      </c>
      <c r="C31" s="2" t="s">
        <v>29</v>
      </c>
      <c r="D31" s="2" t="s">
        <v>122</v>
      </c>
      <c r="E31" s="2" t="s">
        <v>31</v>
      </c>
      <c r="F31" s="2" t="s">
        <v>16</v>
      </c>
      <c r="G31" s="2" t="s">
        <v>17</v>
      </c>
      <c r="H31" s="3"/>
      <c r="I31" s="2" t="s">
        <v>41</v>
      </c>
      <c r="J31" s="2" t="s">
        <v>123</v>
      </c>
    </row>
    <row r="32" spans="1:10" ht="45" x14ac:dyDescent="0.25">
      <c r="A32" s="2">
        <v>29</v>
      </c>
      <c r="B32" s="2" t="s">
        <v>124</v>
      </c>
      <c r="C32" s="2" t="s">
        <v>29</v>
      </c>
      <c r="D32" s="2" t="s">
        <v>125</v>
      </c>
      <c r="E32" s="2" t="s">
        <v>15</v>
      </c>
      <c r="F32" s="2" t="s">
        <v>16</v>
      </c>
      <c r="G32" s="2" t="s">
        <v>17</v>
      </c>
      <c r="H32" s="3"/>
      <c r="I32" s="2" t="s">
        <v>74</v>
      </c>
      <c r="J32" s="2" t="s">
        <v>126</v>
      </c>
    </row>
    <row r="33" spans="1:10" ht="30" x14ac:dyDescent="0.25">
      <c r="A33" s="2">
        <v>30</v>
      </c>
      <c r="B33" s="2" t="s">
        <v>127</v>
      </c>
      <c r="C33" s="2" t="s">
        <v>61</v>
      </c>
      <c r="D33" s="2" t="s">
        <v>128</v>
      </c>
      <c r="E33" s="2" t="s">
        <v>129</v>
      </c>
      <c r="F33" s="2" t="s">
        <v>16</v>
      </c>
      <c r="G33" s="2" t="s">
        <v>17</v>
      </c>
      <c r="H33" s="3"/>
      <c r="I33" s="2" t="s">
        <v>130</v>
      </c>
      <c r="J33" s="2" t="s">
        <v>131</v>
      </c>
    </row>
  </sheetData>
  <autoFilter ref="A3:J33" xr:uid="{00000000-0009-0000-0000-000000000000}"/>
  <mergeCells count="2">
    <mergeCell ref="A1:J1"/>
    <mergeCell ref="A2:J2"/>
  </mergeCells>
  <conditionalFormatting sqref="C4:C33">
    <cfRule type="expression" dxfId="4" priority="1">
      <formula>$C4="High"</formula>
    </cfRule>
    <cfRule type="expression" dxfId="3" priority="2">
      <formula>$C4="Medium"</formula>
    </cfRule>
    <cfRule type="expression" dxfId="2" priority="3">
      <formula>$C4="Future"</formula>
    </cfRule>
  </conditionalFormatting>
  <conditionalFormatting sqref="G4:G33">
    <cfRule type="expression" dxfId="1" priority="4">
      <formula>$G4="Complete"</formula>
    </cfRule>
    <cfRule type="expression" dxfId="0" priority="5">
      <formula>$G4="In Progress"</formula>
    </cfRule>
  </conditionalFormatting>
  <dataValidations count="2">
    <dataValidation type="list" allowBlank="1" sqref="G4:G33" xr:uid="{00000000-0002-0000-0000-000000000000}">
      <formula1>"Open,In Progress,Complete,Deferred,Not Applicable"</formula1>
    </dataValidation>
    <dataValidation type="list" allowBlank="1" sqref="C4:C33" xr:uid="{00000000-0002-0000-0000-000001000000}">
      <formula1>"High,Medium,Future"</formula1>
    </dataValidation>
  </dataValidations>
  <pageMargins left="0.75" right="0.75" top="1" bottom="1" header="0.5" footer="0.5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showGridLines="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28" customWidth="1"/>
    <col min="2" max="2" width="16" customWidth="1"/>
    <col min="4" max="4" width="28" customWidth="1"/>
    <col min="5" max="5" width="60" customWidth="1"/>
  </cols>
  <sheetData>
    <row r="1" spans="1:6" ht="24" customHeight="1" x14ac:dyDescent="0.3">
      <c r="A1" s="12" t="s">
        <v>132</v>
      </c>
      <c r="B1" s="10"/>
      <c r="C1" s="10"/>
      <c r="D1" s="10"/>
      <c r="E1" s="10"/>
      <c r="F1" s="10"/>
    </row>
    <row r="3" spans="1:6" ht="15.75" x14ac:dyDescent="0.25">
      <c r="A3" s="4" t="s">
        <v>133</v>
      </c>
      <c r="B3" s="5">
        <f>COUNTA('Action Plan'!A4:A33)</f>
        <v>30</v>
      </c>
      <c r="D3" s="6" t="s">
        <v>134</v>
      </c>
    </row>
    <row r="4" spans="1:6" ht="15.75" x14ac:dyDescent="0.25">
      <c r="A4" s="4" t="s">
        <v>135</v>
      </c>
      <c r="B4" s="5">
        <f>COUNTIF('Action Plan'!C4:C33,"High")</f>
        <v>21</v>
      </c>
      <c r="D4" s="6" t="s">
        <v>136</v>
      </c>
    </row>
    <row r="5" spans="1:6" ht="15.75" x14ac:dyDescent="0.25">
      <c r="A5" s="4" t="s">
        <v>137</v>
      </c>
      <c r="B5" s="5">
        <f>COUNTIF('Action Plan'!C4:C33,"Medium")</f>
        <v>7</v>
      </c>
      <c r="D5" t="s">
        <v>138</v>
      </c>
    </row>
    <row r="6" spans="1:6" ht="15.75" x14ac:dyDescent="0.25">
      <c r="A6" s="4" t="s">
        <v>61</v>
      </c>
      <c r="B6" s="5">
        <f>COUNTIF('Action Plan'!C4:C33,"Future")</f>
        <v>2</v>
      </c>
    </row>
    <row r="7" spans="1:6" ht="15.75" x14ac:dyDescent="0.25">
      <c r="A7" s="4" t="s">
        <v>17</v>
      </c>
      <c r="B7" s="5">
        <f>COUNTIF('Action Plan'!G4:G33,"Open")</f>
        <v>29</v>
      </c>
      <c r="D7" s="6" t="s">
        <v>26</v>
      </c>
    </row>
    <row r="8" spans="1:6" ht="15.75" x14ac:dyDescent="0.25">
      <c r="A8" s="4" t="s">
        <v>139</v>
      </c>
      <c r="B8" s="5">
        <f>COUNTIF('Action Plan'!G4:G33,"In Progress")</f>
        <v>0</v>
      </c>
      <c r="D8" t="s">
        <v>140</v>
      </c>
    </row>
    <row r="9" spans="1:6" ht="15.75" x14ac:dyDescent="0.25">
      <c r="A9" s="4" t="s">
        <v>141</v>
      </c>
      <c r="B9" s="5">
        <f>COUNTIF('Action Plan'!G4:G33,"Complete")</f>
        <v>0</v>
      </c>
    </row>
    <row r="10" spans="1:6" ht="15.75" x14ac:dyDescent="0.25">
      <c r="A10" s="4" t="s">
        <v>142</v>
      </c>
      <c r="B10" s="5">
        <f>COUNTIF('Action Plan'!G4:G33,"Deferred")</f>
        <v>0</v>
      </c>
      <c r="D10" s="6" t="s">
        <v>78</v>
      </c>
    </row>
    <row r="11" spans="1:6" x14ac:dyDescent="0.25">
      <c r="D11" t="s">
        <v>143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showGridLines="0" workbookViewId="0"/>
  </sheetViews>
  <sheetFormatPr defaultRowHeight="15" x14ac:dyDescent="0.25"/>
  <cols>
    <col min="1" max="1" width="8" customWidth="1"/>
    <col min="2" max="2" width="100" customWidth="1"/>
  </cols>
  <sheetData>
    <row r="1" spans="1:2" ht="18.75" x14ac:dyDescent="0.3">
      <c r="A1" s="7" t="s">
        <v>144</v>
      </c>
    </row>
    <row r="3" spans="1:2" x14ac:dyDescent="0.25">
      <c r="A3" t="s">
        <v>145</v>
      </c>
      <c r="B3" s="8" t="s">
        <v>146</v>
      </c>
    </row>
    <row r="4" spans="1:2" x14ac:dyDescent="0.25">
      <c r="A4" t="s">
        <v>147</v>
      </c>
      <c r="B4" s="8" t="s">
        <v>148</v>
      </c>
    </row>
    <row r="5" spans="1:2" ht="30" x14ac:dyDescent="0.25">
      <c r="A5" t="s">
        <v>149</v>
      </c>
      <c r="B5" s="8" t="s">
        <v>150</v>
      </c>
    </row>
    <row r="6" spans="1:2" ht="30" x14ac:dyDescent="0.25">
      <c r="A6" t="s">
        <v>151</v>
      </c>
      <c r="B6" s="8" t="s">
        <v>152</v>
      </c>
    </row>
    <row r="7" spans="1:2" x14ac:dyDescent="0.25">
      <c r="A7" t="s">
        <v>153</v>
      </c>
      <c r="B7" s="8" t="s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Action Plan</vt:lpstr>
      <vt:lpstr>Dashboard</vt:lpstr>
      <vt:lpstr>How to Use</vt:lpstr>
      <vt:lpstr>'Action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Parish Clerk</cp:lastModifiedBy>
  <cp:lastPrinted>2026-09-23T11:03:35Z</cp:lastPrinted>
  <dcterms:created xsi:type="dcterms:W3CDTF">2026-09-17T13:41:57Z</dcterms:created>
  <dcterms:modified xsi:type="dcterms:W3CDTF">2026-10-01T16:43:56Z</dcterms:modified>
</cp:coreProperties>
</file>